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물량내역" sheetId="2" state="visible" r:id="rId2"/>
    <sheet xmlns:r="http://schemas.openxmlformats.org/officeDocument/2006/relationships" name="계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800000"/>
    </font>
    <font>
      <b val="1"/>
    </font>
    <font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3E0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3" borderId="1" pivotButton="0" quotePrefix="0" xfId="0"/>
    <xf numFmtId="3" fontId="0" fillId="0" borderId="1" pivotButton="0" quotePrefix="0" xfId="0"/>
    <xf numFmtId="164" fontId="0" fillId="0" borderId="1" pivotButton="0" quotePrefix="0" xfId="0"/>
    <xf numFmtId="3" fontId="0" fillId="3" borderId="1" pivotButton="0" quotePrefix="0" xfId="0"/>
    <xf numFmtId="164" fontId="0" fillId="3" borderId="1" pivotButton="0" quotePrefix="0" xfId="0"/>
    <xf numFmtId="0" fontId="2" fillId="0" borderId="1" pivotButton="0" quotePrefix="0" xfId="0"/>
    <xf numFmtId="3" fontId="2" fillId="3" borderId="1" pivotButton="0" quotePrefix="0" xfId="0"/>
    <xf numFmtId="4" fontId="0" fillId="3" borderId="1" pivotButton="0" quotePrefix="0" xfId="0"/>
    <xf numFmtId="4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자재별 총 GWP (kgCO₂e, 교체 포함)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'계산'!F3</f>
            </strRef>
          </tx>
          <spPr>
            <a:ln xmlns:a="http://schemas.openxmlformats.org/drawingml/2006/main">
              <a:prstDash val="solid"/>
            </a:ln>
          </spPr>
          <cat>
            <numRef>
              <f>'계산'!$A$4:$A$8</f>
            </numRef>
          </cat>
          <val>
            <numRef>
              <f>'계산'!$F$4:$F$8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kgCO₂e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16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실습 2. 미니 건물 LCA — 물량(BOQ) × 자재 EPD + 교체(B4)</t>
        </is>
      </c>
    </row>
    <row r="2">
      <c r="A2" t="inlineStr"/>
    </row>
    <row r="3">
      <c r="A3" t="inlineStr">
        <is>
          <t>■ 목표: 건물 한 채의 내재탄소(자재 A1–A3 + 교체 B4)를 BOQ와 자재 EPD 원단위로 산정하고,</t>
        </is>
      </c>
    </row>
    <row r="4">
      <c r="A4" t="inlineStr">
        <is>
          <t xml:space="preserve">  자재별 핫스팟을 찾은 뒤, RSP(기준연구기간)가 결과를 어떻게 바꾸는지 확인한다.</t>
        </is>
      </c>
    </row>
    <row r="5">
      <c r="A5" t="inlineStr"/>
    </row>
    <row r="6">
      <c r="A6" s="2" t="inlineStr">
        <is>
          <t>■ 시트 구성</t>
        </is>
      </c>
    </row>
    <row r="7">
      <c r="A7" t="inlineStr">
        <is>
          <t xml:space="preserve">  ① 물량·원단위 — BOQ(물량내역), 자재별 A1–A3 원단위(EPD 값), 사용수명</t>
        </is>
      </c>
    </row>
    <row r="8">
      <c r="A8" t="inlineStr">
        <is>
          <t xml:space="preserve">  ② 계산 — 총설치횟수 = ⌈RSP ÷ 수명⌉ 을 수식으로 구해 자재별 총 GWP 산정, 기여도 분석</t>
        </is>
      </c>
    </row>
    <row r="9">
      <c r="A9" t="inlineStr"/>
    </row>
    <row r="10">
      <c r="A10" s="2" t="inlineStr">
        <is>
          <t>■ 계산 원칙</t>
        </is>
      </c>
    </row>
    <row r="11">
      <c r="A11" t="inlineStr">
        <is>
          <t xml:space="preserve">  · 모든 계산은 셀 참조 수식으로 작성한다. 총설치횟수는 ROUNDUP(RSP/수명, 0).</t>
        </is>
      </c>
    </row>
    <row r="12">
      <c r="A12" t="inlineStr">
        <is>
          <t xml:space="preserve">  · RSP 셀 하나만 바꾸면 전체 결과가 따라 바뀌어야 한다 (60년 ↔ 50년 비교).</t>
        </is>
      </c>
    </row>
    <row r="13">
      <c r="A13" t="inlineStr">
        <is>
          <t xml:space="preserve">  · 색칠된 셀이 직접 수식을 입력할 칸이다.</t>
        </is>
      </c>
    </row>
    <row r="14">
      <c r="A14" t="inlineStr"/>
    </row>
    <row r="15">
      <c r="A15" s="3" t="inlineStr">
        <is>
          <t>※ 물량·원단위는 교육용 예시 값(Section 3 건물 캡스톤 슬라이드와 동일 계열)이다.</t>
        </is>
      </c>
    </row>
    <row r="16">
      <c r="A16" s="3" t="inlineStr">
        <is>
          <t xml:space="preserve">   실무에서는 실제 BOQ와 제품별 EPD·국가 LCI DB 값을 사용한다. 운영에너지(B6)는 본 실습 범위 밖.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22" customWidth="1" min="4" max="4"/>
    <col width="12" customWidth="1" min="5" max="5"/>
    <col width="30" customWidth="1" min="6" max="6"/>
  </cols>
  <sheetData>
    <row r="1">
      <c r="A1" s="1" t="inlineStr">
        <is>
          <t>건물 물량(BOQ)과 자재 원단위 (신축 공동주택, 교육용 예시)</t>
        </is>
      </c>
    </row>
    <row r="3">
      <c r="A3" s="4" t="inlineStr">
        <is>
          <t>자재</t>
        </is>
      </c>
      <c r="B3" s="4" t="inlineStr">
        <is>
          <t>물량</t>
        </is>
      </c>
      <c r="C3" s="4" t="inlineStr">
        <is>
          <t>단위</t>
        </is>
      </c>
      <c r="D3" s="4" t="inlineStr">
        <is>
          <t>A1–A3 원단위
(kgCO₂e/단위)</t>
        </is>
      </c>
      <c r="E3" s="4" t="inlineStr">
        <is>
          <t>사용수명(년)</t>
        </is>
      </c>
      <c r="F3" s="4" t="inlineStr">
        <is>
          <t>비고</t>
        </is>
      </c>
    </row>
    <row r="4">
      <c r="A4" s="5" t="inlineStr">
        <is>
          <t>레미콘 (구조체)</t>
        </is>
      </c>
      <c r="B4" s="5" t="n">
        <v>300</v>
      </c>
      <c r="C4" s="5" t="inlineStr">
        <is>
          <t>m³</t>
        </is>
      </c>
      <c r="D4" s="5" t="n">
        <v>290</v>
      </c>
      <c r="E4" s="5" t="n">
        <v>60</v>
      </c>
      <c r="F4" s="5" t="inlineStr">
        <is>
          <t>Section 4 실습1의 레미콘 값과 동일 계열</t>
        </is>
      </c>
    </row>
    <row r="5">
      <c r="A5" s="5" t="inlineStr">
        <is>
          <t>철근 (구조체)</t>
        </is>
      </c>
      <c r="B5" s="5" t="n">
        <v>25</v>
      </c>
      <c r="C5" s="5" t="inlineStr">
        <is>
          <t>t</t>
        </is>
      </c>
      <c r="D5" s="5" t="n">
        <v>1400</v>
      </c>
      <c r="E5" s="5" t="n">
        <v>60</v>
      </c>
      <c r="F5" s="5" t="inlineStr">
        <is>
          <t>제강 — 배출 집약적, 교체 없음</t>
        </is>
      </c>
    </row>
    <row r="6">
      <c r="A6" s="5" t="inlineStr">
        <is>
          <t>샤시(창호)</t>
        </is>
      </c>
      <c r="B6" s="5" t="n">
        <v>500</v>
      </c>
      <c r="C6" s="5" t="inlineStr">
        <is>
          <t>m²</t>
        </is>
      </c>
      <c r="D6" s="5" t="n">
        <v>90</v>
      </c>
      <c r="E6" s="5" t="n">
        <v>30</v>
      </c>
      <c r="F6" s="5" t="inlineStr">
        <is>
          <t>수명 &lt; 건물 → 교체(B4) 발생</t>
        </is>
      </c>
    </row>
    <row r="7">
      <c r="A7" s="5" t="inlineStr">
        <is>
          <t>내장·바닥 마감</t>
        </is>
      </c>
      <c r="B7" s="5" t="n">
        <v>1000</v>
      </c>
      <c r="C7" s="5" t="inlineStr">
        <is>
          <t>m²</t>
        </is>
      </c>
      <c r="D7" s="5" t="n">
        <v>5</v>
      </c>
      <c r="E7" s="5" t="n">
        <v>10</v>
      </c>
      <c r="F7" s="5" t="inlineStr">
        <is>
          <t>단명 자재 — 잦은 교체</t>
        </is>
      </c>
    </row>
    <row r="8">
      <c r="A8" s="5" t="inlineStr">
        <is>
          <t>페인트(도장)</t>
        </is>
      </c>
      <c r="B8" s="5" t="n">
        <v>5000</v>
      </c>
      <c r="C8" s="5" t="inlineStr">
        <is>
          <t>m²</t>
        </is>
      </c>
      <c r="D8" s="5" t="n">
        <v>0.6</v>
      </c>
      <c r="E8" s="5" t="n">
        <v>7</v>
      </c>
      <c r="F8" s="5" t="inlineStr">
        <is>
          <t>1회 원단위는 작지만 재도장 반복</t>
        </is>
      </c>
    </row>
    <row r="10">
      <c r="A10" s="1" t="inlineStr">
        <is>
          <t>설정값</t>
        </is>
      </c>
    </row>
    <row r="11">
      <c r="A11" s="5" t="inlineStr">
        <is>
          <t>RSP 기준연구기간 (년)</t>
        </is>
      </c>
      <c r="B11" s="6" t="n">
        <v>60</v>
      </c>
      <c r="C11" s="3" t="inlineStr">
        <is>
          <t>★ 60 ↔ 50으로 바꿔 비교</t>
        </is>
      </c>
    </row>
    <row r="12">
      <c r="A12" s="5" t="inlineStr">
        <is>
          <t>연면적 (m²)</t>
        </is>
      </c>
      <c r="B12" s="5" t="n">
        <v>3000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4" customWidth="1" min="4" max="4"/>
    <col width="13" customWidth="1" min="5" max="5"/>
    <col width="15" customWidth="1" min="6" max="6"/>
    <col width="10" customWidth="1" min="7" max="7"/>
  </cols>
  <sheetData>
    <row r="1">
      <c r="A1" s="1" t="inlineStr">
        <is>
          <t>건물 내재탄소 계산 (자재 A1–A3 + 교체 B4, RSP는 물량내역!B11)</t>
        </is>
      </c>
    </row>
    <row r="2">
      <c r="A2" s="3" t="inlineStr">
        <is>
          <t>※ 레미콘 행(4행)의 수식을 참고해 색칠된 셀을 채우시오. 총설치횟수는 ROUNDUP, 합계는 SUM.</t>
        </is>
      </c>
    </row>
    <row r="3">
      <c r="A3" s="4" t="inlineStr">
        <is>
          <t>자재</t>
        </is>
      </c>
      <c r="B3" s="4" t="inlineStr">
        <is>
          <t>1회 설치 GWP
(kgCO₂e)</t>
        </is>
      </c>
      <c r="C3" s="4" t="inlineStr">
        <is>
          <t>사용수명
(년)</t>
        </is>
      </c>
      <c r="D3" s="4" t="inlineStr">
        <is>
          <t>총설치횟수
⌈RSP/수명⌉</t>
        </is>
      </c>
      <c r="E3" s="4" t="inlineStr">
        <is>
          <t>교체(B4)
횟수</t>
        </is>
      </c>
      <c r="F3" s="4" t="inlineStr">
        <is>
          <t>총 GWP
(kgCO₂e)</t>
        </is>
      </c>
      <c r="G3" s="4" t="inlineStr">
        <is>
          <t>기여도</t>
        </is>
      </c>
    </row>
    <row r="4">
      <c r="A4" s="5">
        <f>물량내역!A4</f>
        <v/>
      </c>
      <c r="B4" s="7">
        <f>물량내역!B4*물량내역!D4</f>
        <v/>
      </c>
      <c r="C4" s="5">
        <f>물량내역!E4</f>
        <v/>
      </c>
      <c r="D4" s="5">
        <f>ROUNDUP(물량내역!$B$11/C4,0)</f>
        <v/>
      </c>
      <c r="E4" s="5">
        <f>D4-1</f>
        <v/>
      </c>
      <c r="F4" s="7">
        <f>B4*D4</f>
        <v/>
      </c>
      <c r="G4" s="8">
        <f>F4/$F$9</f>
        <v/>
      </c>
    </row>
    <row r="5">
      <c r="A5" s="5">
        <f>물량내역!A5</f>
        <v/>
      </c>
      <c r="B5" s="9" t="n"/>
      <c r="C5" s="5">
        <f>물량내역!E5</f>
        <v/>
      </c>
      <c r="D5" s="6" t="n"/>
      <c r="E5" s="6" t="n"/>
      <c r="F5" s="9" t="n"/>
      <c r="G5" s="10" t="n"/>
    </row>
    <row r="6">
      <c r="A6" s="5">
        <f>물량내역!A6</f>
        <v/>
      </c>
      <c r="B6" s="9" t="n"/>
      <c r="C6" s="5">
        <f>물량내역!E6</f>
        <v/>
      </c>
      <c r="D6" s="6" t="n"/>
      <c r="E6" s="6" t="n"/>
      <c r="F6" s="9" t="n"/>
      <c r="G6" s="10" t="n"/>
    </row>
    <row r="7">
      <c r="A7" s="5">
        <f>물량내역!A7</f>
        <v/>
      </c>
      <c r="B7" s="9" t="n"/>
      <c r="C7" s="5">
        <f>물량내역!E7</f>
        <v/>
      </c>
      <c r="D7" s="6" t="n"/>
      <c r="E7" s="6" t="n"/>
      <c r="F7" s="9" t="n"/>
      <c r="G7" s="10" t="n"/>
    </row>
    <row r="8">
      <c r="A8" s="5">
        <f>물량내역!A8</f>
        <v/>
      </c>
      <c r="B8" s="9" t="n"/>
      <c r="C8" s="5">
        <f>물량내역!E8</f>
        <v/>
      </c>
      <c r="D8" s="6" t="n"/>
      <c r="E8" s="6" t="n"/>
      <c r="F8" s="9" t="n"/>
      <c r="G8" s="10" t="n"/>
    </row>
    <row r="9">
      <c r="A9" s="11" t="inlineStr">
        <is>
          <t>합계 (내재탄소)</t>
        </is>
      </c>
      <c r="B9" s="5" t="n"/>
      <c r="C9" s="5" t="n"/>
      <c r="D9" s="5" t="n"/>
      <c r="E9" s="5" t="n"/>
      <c r="F9" s="12" t="n"/>
      <c r="G9" s="8" t="n">
        <v>1</v>
      </c>
    </row>
    <row r="11">
      <c r="A11" s="1" t="inlineStr">
        <is>
          <t>심화 — 기능단위(연면적·연당) 강도</t>
        </is>
      </c>
    </row>
    <row r="12">
      <c r="A12" s="5" t="inlineStr">
        <is>
          <t>연면적당 (kgCO₂e/m²)</t>
        </is>
      </c>
      <c r="B12" s="13" t="n"/>
    </row>
    <row r="13">
      <c r="A13" s="5" t="inlineStr">
        <is>
          <t>연면적·연당 (kgCO₂e/(m²·년))</t>
        </is>
      </c>
      <c r="B13" s="14" t="n"/>
    </row>
    <row r="14">
      <c r="A14" s="3" t="inlineStr">
        <is>
          <t>토론 ① 어느 자재가 핫스팟인가? 교체(B4)가 순위를 바꾸는가?  ② RSP를 60→50으로 바꾸면 절대 총량과 연당 강도는 각각 어느 방향으로 움직이는가?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2026-08-06T20:37:17Z</dcterms:created>
  <dcterms:modified xmlns:dcterms="http://purl.org/dc/terms/" xmlns:xsi="http://www.w3.org/2001/XMLSchema-instance" xsi:type="dcterms:W3CDTF">2026-08-06T20:37:17Z</dcterms:modified>
</cp:coreProperties>
</file>